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faqja 1" sheetId="1" r:id="rId1"/>
    <sheet name="aktivi 2010" sheetId="2" r:id="rId2"/>
    <sheet name="pasivi 2010" sheetId="3" r:id="rId3"/>
    <sheet name="pasqyra ardh &amp; shpenz." sheetId="4" r:id="rId4"/>
    <sheet name="kapitali" sheetId="5" r:id="rId5"/>
  </sheets>
  <definedNames/>
  <calcPr fullCalcOnLoad="1"/>
</workbook>
</file>

<file path=xl/sharedStrings.xml><?xml version="1.0" encoding="utf-8"?>
<sst xmlns="http://schemas.openxmlformats.org/spreadsheetml/2006/main" count="212" uniqueCount="191">
  <si>
    <t>KORKIS 2008</t>
  </si>
  <si>
    <t xml:space="preserve"> Periudha</t>
  </si>
  <si>
    <t xml:space="preserve">       Periudha </t>
  </si>
  <si>
    <t>Nr.</t>
  </si>
  <si>
    <t>A   K   T   I   V   E   T</t>
  </si>
  <si>
    <t>Shenime</t>
  </si>
  <si>
    <t xml:space="preserve"> raportuese</t>
  </si>
  <si>
    <t xml:space="preserve"> para ardhese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</si>
  <si>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</si>
  <si>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</si>
  <si>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</si>
  <si>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</si>
  <si>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</si>
  <si>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</si>
  <si>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</si>
  <si>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dif konv kred</t>
  </si>
  <si>
    <t>3   Aktive te tjera financiare afatshkurtra</t>
  </si>
  <si>
    <t xml:space="preserve">        &gt;   Kliente per mallra, produkte e sherbime</t>
  </si>
  <si>
    <t xml:space="preserve">        &gt;   Debitore, Kreditore te tjere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</si>
  <si>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</si>
  <si>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</si>
  <si>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</si>
  <si>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</si>
  <si>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</t>
  </si>
  <si>
    <t xml:space="preserve">        &gt;   Investime te tjera financiare</t>
  </si>
  <si>
    <t xml:space="preserve">        &gt;</t>
  </si>
  <si>
    <t>4   Inventari</t>
  </si>
  <si>
    <t xml:space="preserve">        &gt;   Lendet e para</t>
  </si>
  <si>
    <t xml:space="preserve">        &gt;   Materiale te tjera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</si>
  <si>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</si>
  <si>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</si>
  <si>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</si>
  <si>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Inventari I imet dhe Ammballazhi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</si>
  <si>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</si>
  <si>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</si>
  <si>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</si>
  <si>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</si>
  <si>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</si>
  <si>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II</t>
  </si>
  <si>
    <t>A K T I V E T     A F A T G J A T A</t>
  </si>
  <si>
    <t>1   Investimet financiare afatgjata</t>
  </si>
  <si>
    <t xml:space="preserve">        &gt;   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</si>
  <si>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</si>
  <si>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</si>
  <si>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</si>
  <si>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</si>
  <si>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</si>
  <si>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</si>
  <si>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</si>
  <si>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</si>
  <si>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</si>
  <si>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</si>
  <si>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</si>
  <si>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2010</t>
    </r>
  </si>
  <si>
    <t xml:space="preserve"> </t>
  </si>
  <si>
    <t xml:space="preserve">         PASQYRA E TE ARDHURAVE DHE SHPENZIMEVE  2010</t>
  </si>
  <si>
    <t xml:space="preserve">                 (Bazuar  ne  klasifikimin  e  shpenzimeve  sipas  natyres)</t>
  </si>
  <si>
    <t>Pershkrimi i elementeve</t>
  </si>
  <si>
    <t xml:space="preserve">    Periudha</t>
  </si>
  <si>
    <t xml:space="preserve">    Periudha </t>
  </si>
  <si>
    <t>raportuese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</si>
  <si>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</si>
  <si>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</si>
  <si>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</si>
  <si>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</si>
  <si>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 qellimet e veta dhe e kapitalizuar</t>
  </si>
  <si>
    <t xml:space="preserve">Mallrat lende e pare dhe materiale </t>
  </si>
  <si>
    <t>Shpenzime personeli</t>
  </si>
  <si>
    <t>Paga</t>
  </si>
  <si>
    <t xml:space="preserve">sigurime shoqerore </t>
  </si>
  <si>
    <t>Renia ne vlere (amortizimi dhe zhvleresimi)</t>
  </si>
  <si>
    <t>Shpenzime te tjera</t>
  </si>
  <si>
    <t>Shpenzime per rente minerare</t>
  </si>
  <si>
    <t>Totali  I  shpenzimeve  ( 3 - 8 )</t>
  </si>
  <si>
    <t>Fitimi (humbja) nga veprimtarite e shfrytezimit</t>
  </si>
  <si>
    <t>Te ardhurat e shpenz nga njesite e kontrolluara</t>
  </si>
  <si>
    <t>Te ardhurat dhe shpenz.financiare nga pjesemarr.</t>
  </si>
  <si>
    <t>Te ardhura dhe shpenz financiare te tjera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</si>
  <si>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</si>
  <si>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</si>
  <si>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</si>
  <si>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</si>
  <si>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</si>
  <si>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</si>
  <si>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</si>
  <si>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</si>
  <si>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</si>
  <si>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FINACIERI</t>
  </si>
  <si>
    <t>KRISTOFOR NGJELA</t>
  </si>
  <si>
    <t>RAMADAN TOSKA</t>
  </si>
  <si>
    <t>ADMINISTRATORI</t>
  </si>
  <si>
    <t xml:space="preserve">      Emertimi dhe Forma ligjore                </t>
  </si>
  <si>
    <t xml:space="preserve">'KORKIS''  shpk  </t>
  </si>
  <si>
    <t xml:space="preserve">           NIPT -I                                                </t>
  </si>
  <si>
    <t>K93008001E</t>
  </si>
  <si>
    <t xml:space="preserve">     Adresa e Selise                                 </t>
  </si>
  <si>
    <t>Belesove - Berat</t>
  </si>
  <si>
    <t xml:space="preserve">                                                                               </t>
  </si>
  <si>
    <t xml:space="preserve">    Data e krijimit                                    </t>
  </si>
  <si>
    <t>08.06.2009</t>
  </si>
  <si>
    <t xml:space="preserve">     Nr. I Regjistrit Tregtar                          </t>
  </si>
  <si>
    <t xml:space="preserve">          Veprimtaria  Kryesore                         </t>
  </si>
  <si>
    <t>Prodhim,shperndarje te energjise elektrike.</t>
  </si>
  <si>
    <t xml:space="preserve">                                                       </t>
  </si>
  <si>
    <t xml:space="preserve">                                                        </t>
  </si>
  <si>
    <t xml:space="preserve">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</si>
  <si>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</si>
  <si>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</si>
  <si>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</si>
  <si>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>PO</t>
  </si>
  <si>
    <t xml:space="preserve">Pasqyra Financiare jane te konsoliduara                       </t>
  </si>
  <si>
    <t xml:space="preserve">Pasqyra Financiare jane te shprehura ne                      </t>
  </si>
  <si>
    <t>ne leke</t>
  </si>
  <si>
    <t xml:space="preserve">Pasqyra Financiare jane te rrumbullakosura ne             </t>
  </si>
  <si>
    <t xml:space="preserve">Periudha Kontabel e Pasqyrave Financiare                </t>
  </si>
  <si>
    <t>Nga           01.01.2010</t>
  </si>
  <si>
    <t xml:space="preserve">                                                                                  </t>
  </si>
  <si>
    <t>Deri           31.12.2010</t>
  </si>
  <si>
    <t xml:space="preserve">Data e mbylljes se Pasqyrave Financiare                      </t>
  </si>
  <si>
    <t>30.03.2010</t>
  </si>
  <si>
    <r>
      <t xml:space="preserve">                Viti  </t>
    </r>
    <r>
      <rPr>
        <b/>
        <u val="single"/>
        <sz val="20"/>
        <rFont val="Arial"/>
        <family val="2"/>
      </rPr>
      <t>2010</t>
    </r>
  </si>
  <si>
    <t xml:space="preserve">                                 Pasqyrat   Financiare   te   Vitit   2010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</si>
  <si>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</si>
  <si>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</si>
  <si>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</si>
  <si>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</si>
  <si>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</si>
  <si>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</si>
  <si>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</si>
  <si>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</si>
  <si>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</si>
  <si>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</si>
  <si>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</si>
  <si>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</si>
  <si>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</si>
  <si>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</si>
  <si>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vendore</t>
  </si>
  <si>
    <t xml:space="preserve">        &gt;   Detyrime te tjera tatimore       TAP</t>
  </si>
  <si>
    <t xml:space="preserve">        &gt;   Parapagime te marra</t>
  </si>
  <si>
    <t xml:space="preserve">        &gt;   Te drejta e detyrime ndaj ortakeve / aksioner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</si>
  <si>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</si>
  <si>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</si>
  <si>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</si>
  <si>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</si>
  <si>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</si>
  <si>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</si>
  <si>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</si>
  <si>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</si>
  <si>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</si>
  <si>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</si>
  <si>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</si>
  <si>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</si>
  <si>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</si>
  <si>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</si>
  <si>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</si>
  <si>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</si>
  <si>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</si>
  <si>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</si>
  <si>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</si>
  <si>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</si>
  <si>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</si>
  <si>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</si>
  <si>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</si>
  <si>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</si>
  <si>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</si>
  <si>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Fitimi (Humbja) e vitit financiar</t>
  </si>
  <si>
    <t>TOTALI   PASIVEVE   DHE  KAPITALIT  (I + II + III)</t>
  </si>
  <si>
    <t>KORKIS -2008</t>
  </si>
  <si>
    <t xml:space="preserve">           Pasqyra  e  Ndryshimeve  ne  Kapiptal  2010_</t>
  </si>
  <si>
    <t>Kapitali aksionar</t>
  </si>
  <si>
    <t>Primi aksionit</t>
  </si>
  <si>
    <t>Aksione thesari</t>
  </si>
  <si>
    <t>Rezerva per investime</t>
  </si>
  <si>
    <t>Fitimi pashperndare</t>
  </si>
  <si>
    <t>TOTALI</t>
  </si>
  <si>
    <t>Pozicioni me 31 dhjetor 2008__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</si>
  <si>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</si>
  <si>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</si>
  <si>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</si>
  <si>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</si>
  <si>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</si>
  <si>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</si>
  <si>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</si>
  <si>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</si>
  <si>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2009__</t>
  </si>
  <si>
    <t>Emetimi kapitali aksionar</t>
  </si>
  <si>
    <t>Aksione te thesari te riblera</t>
  </si>
  <si>
    <t>Pozicioni me 31 dhjetor 20__</t>
  </si>
  <si>
    <t>FINACIAR</t>
  </si>
  <si>
    <t>Kristofor Ngjela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</si>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</sst>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_-* #,##0_-;\-* #,##0_-;_-* &quot;-&quot;??_-;_-@_-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u val="single"/>
      <sz val="2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Black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 shrinkToFit="1" readingOrder="1"/>
    </xf>
    <xf numFmtId="0" fontId="4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79" fontId="7" fillId="0" borderId="12" xfId="17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shrinkToFit="1" readingOrder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2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3" fontId="9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3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179" fontId="7" fillId="0" borderId="12" xfId="18" applyNumberFormat="1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22" fillId="0" borderId="8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omma_BILANC AKTIV 2009" xfId="17"/>
    <cellStyle name="Comma_BILANC PASIV 2009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H19" sqref="H19"/>
    </sheetView>
  </sheetViews>
  <sheetFormatPr defaultColWidth="9.140625" defaultRowHeight="12.75"/>
  <cols>
    <col min="1" max="1" width="0.5625" style="0" customWidth="1"/>
    <col min="2" max="2" width="8.140625" style="0" customWidth="1"/>
    <col min="5" max="5" width="5.8515625" style="0" customWidth="1"/>
    <col min="6" max="6" width="12.140625" style="0" customWidth="1"/>
    <col min="8" max="8" width="9.7109375" style="0" customWidth="1"/>
    <col min="9" max="9" width="20.8515625" style="0" customWidth="1"/>
  </cols>
  <sheetData>
    <row r="1" spans="1:9" ht="45" customHeight="1">
      <c r="A1" s="98"/>
      <c r="B1" s="98"/>
      <c r="C1" s="99"/>
      <c r="D1" s="99"/>
      <c r="E1" s="99"/>
      <c r="F1" s="99"/>
      <c r="G1" s="99"/>
      <c r="H1" s="99"/>
      <c r="I1" s="100"/>
    </row>
    <row r="2" spans="1:9" ht="27" customHeight="1">
      <c r="A2" s="101"/>
      <c r="B2" s="102" t="s">
        <v>91</v>
      </c>
      <c r="C2" s="37"/>
      <c r="D2" s="37"/>
      <c r="E2" s="37"/>
      <c r="F2" s="103" t="s">
        <v>92</v>
      </c>
      <c r="G2" s="37"/>
      <c r="H2" s="37"/>
      <c r="I2" s="104"/>
    </row>
    <row r="3" spans="1:9" ht="24" customHeight="1">
      <c r="A3" s="101"/>
      <c r="B3" s="102" t="s">
        <v>93</v>
      </c>
      <c r="C3" s="37"/>
      <c r="D3" s="37"/>
      <c r="E3" s="105" t="s">
        <v>94</v>
      </c>
      <c r="F3" s="106"/>
      <c r="G3" s="37"/>
      <c r="H3" s="37"/>
      <c r="I3" s="104"/>
    </row>
    <row r="4" spans="1:9" ht="23.25" customHeight="1">
      <c r="A4" s="101"/>
      <c r="B4" s="102" t="s">
        <v>95</v>
      </c>
      <c r="C4" s="37"/>
      <c r="D4" s="37"/>
      <c r="E4" s="105" t="s">
        <v>96</v>
      </c>
      <c r="F4" s="92"/>
      <c r="G4" s="37"/>
      <c r="H4" s="37"/>
      <c r="I4" s="104"/>
    </row>
    <row r="5" spans="1:9" ht="20.25">
      <c r="A5" s="101"/>
      <c r="B5" s="107" t="s">
        <v>97</v>
      </c>
      <c r="C5" s="37"/>
      <c r="D5" s="37"/>
      <c r="E5" s="37"/>
      <c r="F5" s="108"/>
      <c r="H5" s="109"/>
      <c r="I5" s="104"/>
    </row>
    <row r="6" spans="1:9" ht="45.75" customHeight="1">
      <c r="A6" s="101"/>
      <c r="B6" s="107" t="s">
        <v>98</v>
      </c>
      <c r="C6" s="37"/>
      <c r="D6" s="37"/>
      <c r="E6" s="37"/>
      <c r="F6" s="110" t="s">
        <v>99</v>
      </c>
      <c r="G6" s="110"/>
      <c r="H6" s="37"/>
      <c r="I6" s="104"/>
    </row>
    <row r="7" spans="1:9" ht="21" customHeight="1">
      <c r="A7" s="101"/>
      <c r="B7" s="107" t="s">
        <v>100</v>
      </c>
      <c r="C7" s="37"/>
      <c r="D7" s="37"/>
      <c r="E7" s="37"/>
      <c r="G7" s="37"/>
      <c r="H7" s="37"/>
      <c r="I7" s="104"/>
    </row>
    <row r="8" spans="1:9" ht="24" customHeight="1">
      <c r="A8" s="101"/>
      <c r="B8" s="102"/>
      <c r="C8" s="37"/>
      <c r="D8" s="37"/>
      <c r="E8" s="37"/>
      <c r="F8" s="37"/>
      <c r="G8" s="37"/>
      <c r="H8" s="37"/>
      <c r="I8" s="104"/>
    </row>
    <row r="9" spans="1:9" ht="15.75">
      <c r="A9" s="101"/>
      <c r="B9" s="107" t="s">
        <v>101</v>
      </c>
      <c r="C9" s="37"/>
      <c r="D9" s="37"/>
      <c r="E9" s="37"/>
      <c r="F9" s="111" t="s">
        <v>102</v>
      </c>
      <c r="G9" s="105"/>
      <c r="H9" s="105"/>
      <c r="I9" s="104"/>
    </row>
    <row r="10" spans="1:9" ht="15.75">
      <c r="A10" s="101"/>
      <c r="B10" s="112" t="s">
        <v>103</v>
      </c>
      <c r="C10" s="37"/>
      <c r="D10" s="37"/>
      <c r="E10" s="37"/>
      <c r="F10" s="113"/>
      <c r="G10" s="105"/>
      <c r="H10" s="105"/>
      <c r="I10" s="104"/>
    </row>
    <row r="11" spans="1:9" ht="15.75">
      <c r="A11" s="101"/>
      <c r="B11" s="112" t="s">
        <v>104</v>
      </c>
      <c r="C11" s="37"/>
      <c r="D11" s="37"/>
      <c r="E11" s="37"/>
      <c r="F11" s="113"/>
      <c r="G11" s="114"/>
      <c r="H11" s="114"/>
      <c r="I11" s="104"/>
    </row>
    <row r="12" spans="1:9" ht="12.75">
      <c r="A12" s="101"/>
      <c r="B12" s="101"/>
      <c r="C12" s="37"/>
      <c r="D12" s="37"/>
      <c r="E12" s="37"/>
      <c r="F12" s="37"/>
      <c r="G12" s="37"/>
      <c r="H12" s="37"/>
      <c r="I12" s="104"/>
    </row>
    <row r="13" spans="1:9" ht="12.75">
      <c r="A13" s="101"/>
      <c r="B13" s="101"/>
      <c r="C13" s="37"/>
      <c r="D13" s="37"/>
      <c r="E13" s="37"/>
      <c r="F13" s="37"/>
      <c r="G13" s="37"/>
      <c r="H13" s="37"/>
      <c r="I13" s="104"/>
    </row>
    <row r="14" spans="1:9" ht="12.75">
      <c r="A14" s="101"/>
      <c r="B14" s="101"/>
      <c r="C14" s="37"/>
      <c r="D14" s="37"/>
      <c r="E14" s="37"/>
      <c r="F14" s="37"/>
      <c r="G14" s="37"/>
      <c r="H14" s="37"/>
      <c r="I14" s="104"/>
    </row>
    <row r="15" spans="1:9" ht="12.75">
      <c r="A15" s="101"/>
      <c r="B15" s="101"/>
      <c r="C15" s="37"/>
      <c r="D15" s="37"/>
      <c r="E15" s="37"/>
      <c r="F15" s="37"/>
      <c r="G15" s="37"/>
      <c r="H15" s="37"/>
      <c r="I15" s="104"/>
    </row>
    <row r="16" spans="1:9" ht="12.75">
      <c r="A16" s="101"/>
      <c r="B16" s="101"/>
      <c r="C16" s="37"/>
      <c r="D16" s="37"/>
      <c r="E16" s="37"/>
      <c r="F16" s="37"/>
      <c r="G16" s="37"/>
      <c r="H16" s="37"/>
      <c r="I16" s="104"/>
    </row>
    <row r="17" spans="1:9" ht="12.75">
      <c r="A17" s="101"/>
      <c r="B17" s="101"/>
      <c r="C17" s="37"/>
      <c r="D17" s="37"/>
      <c r="E17" s="37"/>
      <c r="F17" s="37"/>
      <c r="G17" s="37"/>
      <c r="H17" s="37"/>
      <c r="I17" s="104"/>
    </row>
    <row r="18" spans="1:9" ht="12.75">
      <c r="A18" s="101"/>
      <c r="B18" s="101"/>
      <c r="C18" s="37"/>
      <c r="D18" s="37"/>
      <c r="E18" s="37"/>
      <c r="F18" s="37"/>
      <c r="G18" s="37"/>
      <c r="H18" s="37"/>
      <c r="I18" s="104"/>
    </row>
    <row r="19" spans="1:9" ht="12.75">
      <c r="A19" s="101"/>
      <c r="B19" s="101"/>
      <c r="C19" s="37"/>
      <c r="D19" s="37"/>
      <c r="E19" s="37"/>
      <c r="F19" s="37"/>
      <c r="G19" s="37"/>
      <c r="H19" s="37"/>
      <c r="I19" s="104"/>
    </row>
    <row r="20" spans="1:9" ht="26.25">
      <c r="A20" s="115" t="s">
        <v>105</v>
      </c>
      <c r="B20" s="116"/>
      <c r="C20" s="117"/>
      <c r="D20" s="117"/>
      <c r="E20" s="37"/>
      <c r="F20" s="37"/>
      <c r="G20" s="37"/>
      <c r="H20" s="37"/>
      <c r="I20" s="104"/>
    </row>
    <row r="21" spans="1:9" ht="8.25" customHeight="1">
      <c r="A21" s="116"/>
      <c r="B21" s="116"/>
      <c r="C21" s="117"/>
      <c r="D21" s="117"/>
      <c r="E21" s="37"/>
      <c r="F21" s="37"/>
      <c r="G21" s="37"/>
      <c r="H21" s="37"/>
      <c r="I21" s="104"/>
    </row>
    <row r="22" spans="1:9" ht="12.75">
      <c r="A22" s="101"/>
      <c r="B22" s="118" t="s">
        <v>106</v>
      </c>
      <c r="C22" s="119"/>
      <c r="D22" s="120"/>
      <c r="E22" s="120"/>
      <c r="F22" s="120"/>
      <c r="G22" s="120"/>
      <c r="H22" s="120"/>
      <c r="I22" s="121"/>
    </row>
    <row r="23" spans="1:9" ht="12.75">
      <c r="A23" s="101"/>
      <c r="B23" s="118" t="s">
        <v>107</v>
      </c>
      <c r="C23" s="120"/>
      <c r="D23" s="120"/>
      <c r="E23" s="120"/>
      <c r="F23" s="120"/>
      <c r="G23" s="120"/>
      <c r="H23" s="120"/>
      <c r="I23" s="121"/>
    </row>
    <row r="24" spans="1:9" ht="12.75">
      <c r="A24" s="101"/>
      <c r="B24" s="122"/>
      <c r="C24" s="120"/>
      <c r="D24" s="120"/>
      <c r="E24" s="120"/>
      <c r="F24" s="120"/>
      <c r="G24" s="120"/>
      <c r="H24" s="120"/>
      <c r="I24" s="121"/>
    </row>
    <row r="25" spans="1:9" ht="12.75">
      <c r="A25" s="101"/>
      <c r="B25" s="101"/>
      <c r="C25" s="37"/>
      <c r="D25" s="37"/>
      <c r="E25" s="37"/>
      <c r="F25" s="37"/>
      <c r="G25" s="37"/>
      <c r="H25" s="37"/>
      <c r="I25" s="104"/>
    </row>
    <row r="26" spans="1:9" ht="26.25">
      <c r="A26" s="101"/>
      <c r="B26" s="101"/>
      <c r="C26" s="117" t="s">
        <v>120</v>
      </c>
      <c r="D26" s="92"/>
      <c r="E26" s="37"/>
      <c r="F26" s="123"/>
      <c r="G26" s="37"/>
      <c r="H26" s="37"/>
      <c r="I26" s="104"/>
    </row>
    <row r="27" spans="1:9" ht="12.75">
      <c r="A27" s="101"/>
      <c r="B27" s="101"/>
      <c r="C27" s="37"/>
      <c r="D27" s="37"/>
      <c r="E27" s="37"/>
      <c r="F27" s="37"/>
      <c r="G27" s="37"/>
      <c r="H27" s="37"/>
      <c r="I27" s="104"/>
    </row>
    <row r="28" spans="1:9" ht="12.75">
      <c r="A28" s="101"/>
      <c r="B28" s="101"/>
      <c r="C28" s="37"/>
      <c r="D28" s="37"/>
      <c r="E28" s="37"/>
      <c r="F28" s="37"/>
      <c r="G28" s="37"/>
      <c r="H28" s="37"/>
      <c r="I28" s="104"/>
    </row>
    <row r="29" spans="1:9" ht="12.75" hidden="1">
      <c r="A29" s="101"/>
      <c r="B29" s="101"/>
      <c r="C29" s="37"/>
      <c r="D29" s="37"/>
      <c r="E29" s="37"/>
      <c r="F29" s="37"/>
      <c r="G29" s="37"/>
      <c r="H29" s="37"/>
      <c r="I29" s="104"/>
    </row>
    <row r="30" spans="1:9" ht="12.75" hidden="1">
      <c r="A30" s="101"/>
      <c r="B30" s="101"/>
      <c r="C30" s="37"/>
      <c r="D30" s="37"/>
      <c r="E30" s="37"/>
      <c r="F30" s="37"/>
      <c r="G30" s="37"/>
      <c r="H30" s="37"/>
      <c r="I30" s="104"/>
    </row>
    <row r="31" spans="1:9" ht="12.75" hidden="1">
      <c r="A31" s="101"/>
      <c r="B31" s="101"/>
      <c r="C31" s="37"/>
      <c r="D31" s="37"/>
      <c r="E31" s="37"/>
      <c r="F31" s="37"/>
      <c r="G31" s="37"/>
      <c r="H31" s="37"/>
      <c r="I31" s="104"/>
    </row>
    <row r="32" spans="1:9" ht="12.75" hidden="1">
      <c r="A32" s="101"/>
      <c r="B32" s="101"/>
      <c r="C32" s="37"/>
      <c r="D32" s="37"/>
      <c r="E32" s="37"/>
      <c r="F32" s="37"/>
      <c r="G32" s="37"/>
      <c r="H32" s="37"/>
      <c r="I32" s="104"/>
    </row>
    <row r="33" spans="1:9" ht="33.75" customHeight="1">
      <c r="A33" s="101"/>
      <c r="B33" s="101"/>
      <c r="C33" s="37"/>
      <c r="D33" s="37"/>
      <c r="E33" s="37"/>
      <c r="F33" s="37"/>
      <c r="G33" s="37"/>
      <c r="H33" s="37"/>
      <c r="I33" s="104"/>
    </row>
    <row r="34" spans="1:9" ht="12.75" hidden="1">
      <c r="A34" s="101"/>
      <c r="B34" s="101"/>
      <c r="C34" s="37"/>
      <c r="D34" s="37"/>
      <c r="E34" s="37"/>
      <c r="F34" s="37"/>
      <c r="G34" s="37"/>
      <c r="H34" s="37"/>
      <c r="I34" s="104"/>
    </row>
    <row r="35" spans="1:9" ht="12.75" hidden="1">
      <c r="A35" s="101"/>
      <c r="B35" s="101"/>
      <c r="C35" s="37"/>
      <c r="D35" s="37"/>
      <c r="E35" s="37"/>
      <c r="F35" s="37"/>
      <c r="G35" s="37"/>
      <c r="H35" s="37"/>
      <c r="I35" s="104"/>
    </row>
    <row r="36" spans="1:9" ht="12.75" hidden="1">
      <c r="A36" s="101"/>
      <c r="B36" s="101"/>
      <c r="C36" s="37"/>
      <c r="D36" s="37"/>
      <c r="E36" s="37"/>
      <c r="F36" s="37"/>
      <c r="G36" s="37"/>
      <c r="H36" s="37"/>
      <c r="I36" s="104"/>
    </row>
    <row r="37" spans="1:9" ht="12.75">
      <c r="A37" s="101"/>
      <c r="B37" s="101"/>
      <c r="C37" s="37"/>
      <c r="D37" s="37"/>
      <c r="E37" s="37"/>
      <c r="F37" s="37"/>
      <c r="G37" s="37"/>
      <c r="H37" s="37"/>
      <c r="I37" s="104"/>
    </row>
    <row r="38" spans="1:9" ht="12.75">
      <c r="A38" s="101"/>
      <c r="B38" s="101"/>
      <c r="C38" s="37"/>
      <c r="D38" s="37"/>
      <c r="E38" s="37"/>
      <c r="F38" s="37"/>
      <c r="G38" s="37"/>
      <c r="H38" s="37"/>
      <c r="I38" s="104"/>
    </row>
    <row r="39" spans="1:9" ht="12.75">
      <c r="A39" s="101"/>
      <c r="B39" s="101"/>
      <c r="C39" s="37"/>
      <c r="D39" s="37"/>
      <c r="E39" s="37"/>
      <c r="F39" s="37"/>
      <c r="G39" s="37"/>
      <c r="H39" s="37"/>
      <c r="I39" s="104"/>
    </row>
    <row r="40" spans="1:9" ht="12.75">
      <c r="A40" s="101"/>
      <c r="B40" s="101"/>
      <c r="C40" s="37"/>
      <c r="D40" s="37"/>
      <c r="E40" s="37"/>
      <c r="F40" s="37"/>
      <c r="G40" s="37"/>
      <c r="H40" s="37"/>
      <c r="I40" s="104"/>
    </row>
    <row r="41" spans="1:9" ht="12.75">
      <c r="A41" s="101"/>
      <c r="B41" s="101" t="s">
        <v>108</v>
      </c>
      <c r="C41" s="37"/>
      <c r="D41" s="37"/>
      <c r="E41" s="37"/>
      <c r="F41" s="37"/>
      <c r="G41" s="92" t="s">
        <v>109</v>
      </c>
      <c r="H41" s="37"/>
      <c r="I41" s="104"/>
    </row>
    <row r="42" spans="1:9" ht="12.75">
      <c r="A42" s="101"/>
      <c r="B42" s="101" t="s">
        <v>110</v>
      </c>
      <c r="C42" s="37"/>
      <c r="D42" s="37"/>
      <c r="E42" s="37"/>
      <c r="F42" s="37"/>
      <c r="G42" s="37"/>
      <c r="H42" s="37"/>
      <c r="I42" s="104"/>
    </row>
    <row r="43" spans="1:9" ht="12.75">
      <c r="A43" s="101"/>
      <c r="B43" s="101" t="s">
        <v>111</v>
      </c>
      <c r="C43" s="37"/>
      <c r="D43" s="37"/>
      <c r="E43" s="37"/>
      <c r="F43" s="37"/>
      <c r="G43" s="92" t="s">
        <v>112</v>
      </c>
      <c r="H43" s="37"/>
      <c r="I43" s="104"/>
    </row>
    <row r="44" spans="1:9" ht="12.75">
      <c r="A44" s="101"/>
      <c r="B44" s="101" t="s">
        <v>113</v>
      </c>
      <c r="C44" s="37"/>
      <c r="D44" s="37"/>
      <c r="E44" s="37"/>
      <c r="F44" s="37"/>
      <c r="G44" s="124" t="s">
        <v>112</v>
      </c>
      <c r="H44" s="37"/>
      <c r="I44" s="104"/>
    </row>
    <row r="45" spans="1:9" ht="12.75">
      <c r="A45" s="101"/>
      <c r="B45" s="101"/>
      <c r="C45" s="37"/>
      <c r="D45" s="37"/>
      <c r="E45" s="37"/>
      <c r="F45" s="37"/>
      <c r="G45" s="37"/>
      <c r="H45" s="37"/>
      <c r="I45" s="104"/>
    </row>
    <row r="46" spans="1:9" s="26" customFormat="1" ht="15.75">
      <c r="A46" s="102"/>
      <c r="B46" s="102" t="s">
        <v>114</v>
      </c>
      <c r="C46" s="125"/>
      <c r="D46" s="125"/>
      <c r="E46" s="125"/>
      <c r="F46" s="125"/>
      <c r="G46" s="126" t="s">
        <v>115</v>
      </c>
      <c r="H46" s="125"/>
      <c r="I46" s="127"/>
    </row>
    <row r="47" spans="1:9" ht="15.75">
      <c r="A47" s="101"/>
      <c r="B47" s="101" t="s">
        <v>116</v>
      </c>
      <c r="C47" s="37"/>
      <c r="D47" s="37"/>
      <c r="E47" s="37"/>
      <c r="F47" s="37"/>
      <c r="G47" s="126" t="s">
        <v>117</v>
      </c>
      <c r="H47" s="125"/>
      <c r="I47" s="104"/>
    </row>
    <row r="48" spans="1:9" ht="12.75">
      <c r="A48" s="101"/>
      <c r="B48" s="101"/>
      <c r="C48" s="37"/>
      <c r="D48" s="37"/>
      <c r="E48" s="37"/>
      <c r="F48" s="37"/>
      <c r="G48" s="37"/>
      <c r="H48" s="37"/>
      <c r="I48" s="104"/>
    </row>
    <row r="49" spans="1:9" s="26" customFormat="1" ht="15.75">
      <c r="A49" s="102"/>
      <c r="B49" s="102" t="s">
        <v>118</v>
      </c>
      <c r="C49" s="125"/>
      <c r="D49" s="125"/>
      <c r="E49" s="125"/>
      <c r="F49" s="125"/>
      <c r="G49" s="126" t="s">
        <v>119</v>
      </c>
      <c r="H49" s="125"/>
      <c r="I49" s="127"/>
    </row>
    <row r="50" spans="1:9" ht="21.75" customHeight="1" thickBot="1">
      <c r="A50" s="128"/>
      <c r="B50" s="128"/>
      <c r="C50" s="129"/>
      <c r="D50" s="129"/>
      <c r="E50" s="129"/>
      <c r="F50" s="129"/>
      <c r="G50" s="129"/>
      <c r="H50" s="129"/>
      <c r="I50" s="130"/>
    </row>
  </sheetData>
  <mergeCells count="1">
    <mergeCell ref="F6:G6"/>
  </mergeCells>
  <printOptions/>
  <pageMargins left="0.94" right="0.75" top="0.66" bottom="0.8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19" sqref="B19"/>
    </sheetView>
  </sheetViews>
  <sheetFormatPr defaultColWidth="9.140625" defaultRowHeight="12.75"/>
  <cols>
    <col min="1" max="1" width="3.421875" style="0" customWidth="1"/>
    <col min="2" max="2" width="48.00390625" style="0" customWidth="1"/>
    <col min="3" max="3" width="11.421875" style="0" customWidth="1"/>
    <col min="4" max="4" width="17.00390625" style="27" customWidth="1"/>
    <col min="5" max="5" width="15.28125" style="0" customWidth="1"/>
  </cols>
  <sheetData>
    <row r="1" spans="2:5" ht="24" customHeight="1">
      <c r="B1" s="1" t="s">
        <v>0</v>
      </c>
      <c r="C1" s="1"/>
      <c r="D1" s="1"/>
      <c r="E1" s="1"/>
    </row>
    <row r="2" spans="2:4" s="2" customFormat="1" ht="19.5" thickBot="1">
      <c r="B2" s="2" t="s">
        <v>53</v>
      </c>
      <c r="D2" s="3"/>
    </row>
    <row r="3" spans="1:5" ht="15">
      <c r="A3" s="4"/>
      <c r="B3" s="5"/>
      <c r="C3" s="5"/>
      <c r="D3" s="6" t="s">
        <v>1</v>
      </c>
      <c r="E3" s="7" t="s">
        <v>2</v>
      </c>
    </row>
    <row r="4" spans="1:5" ht="18.75" customHeight="1" thickBo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</row>
    <row r="5" spans="1:5" ht="23.25" customHeight="1" thickBot="1">
      <c r="A5" s="13" t="s">
        <v>8</v>
      </c>
      <c r="B5" s="14" t="s">
        <v>9</v>
      </c>
      <c r="C5" s="15"/>
      <c r="D5" s="16">
        <f>SUM(D6+D10+D11+D20+D28+D29+D30)</f>
        <v>37202950</v>
      </c>
      <c r="E5" s="16">
        <f>SUM(E6+E10+E11+E20+E28+E29+E30)</f>
        <v>450000</v>
      </c>
    </row>
    <row r="6" spans="1:5" ht="18" customHeight="1">
      <c r="A6" s="17"/>
      <c r="B6" s="18" t="s">
        <v>10</v>
      </c>
      <c r="C6" s="19"/>
      <c r="D6" s="20">
        <f>D8+D7</f>
        <v>1252309</v>
      </c>
      <c r="E6" s="20">
        <f>E8+E7</f>
        <v>164085</v>
      </c>
    </row>
    <row r="7" spans="1:5" ht="18" customHeight="1">
      <c r="A7" s="21"/>
      <c r="B7" s="22" t="s">
        <v>11</v>
      </c>
      <c r="C7" s="23"/>
      <c r="D7" s="20">
        <v>922736</v>
      </c>
      <c r="E7" s="24"/>
    </row>
    <row r="8" spans="1:5" ht="18.75" customHeight="1">
      <c r="A8" s="21"/>
      <c r="B8" s="22" t="s">
        <v>12</v>
      </c>
      <c r="C8" s="23"/>
      <c r="D8" s="25">
        <v>329573</v>
      </c>
      <c r="E8" s="22">
        <v>164085</v>
      </c>
    </row>
    <row r="9" spans="1:5" ht="18" customHeight="1">
      <c r="A9" s="21"/>
      <c r="B9" s="26" t="s">
        <v>13</v>
      </c>
      <c r="C9" s="23"/>
      <c r="E9" s="23"/>
    </row>
    <row r="10" spans="1:5" ht="18" customHeight="1">
      <c r="A10" s="21"/>
      <c r="B10" s="28" t="s">
        <v>14</v>
      </c>
      <c r="C10" s="23" t="s">
        <v>15</v>
      </c>
      <c r="D10" s="29"/>
      <c r="E10" s="24"/>
    </row>
    <row r="11" spans="1:6" ht="18" customHeight="1">
      <c r="A11" s="21"/>
      <c r="B11" s="30" t="s">
        <v>16</v>
      </c>
      <c r="C11" s="23"/>
      <c r="D11" s="31">
        <f>SUM(D12:D19)</f>
        <v>5048472</v>
      </c>
      <c r="E11" s="31">
        <f>SUM(E12:E19)</f>
        <v>0</v>
      </c>
      <c r="F11" s="32"/>
    </row>
    <row r="12" spans="1:5" ht="18" customHeight="1">
      <c r="A12" s="21"/>
      <c r="B12" s="22" t="s">
        <v>17</v>
      </c>
      <c r="C12" s="23"/>
      <c r="D12" s="33"/>
      <c r="E12" s="24"/>
    </row>
    <row r="13" spans="1:5" ht="18" customHeight="1">
      <c r="A13" s="21"/>
      <c r="B13" s="22" t="s">
        <v>18</v>
      </c>
      <c r="C13" s="23"/>
      <c r="D13" s="24"/>
      <c r="E13" s="24"/>
    </row>
    <row r="14" spans="1:5" ht="18" customHeight="1">
      <c r="A14" s="21"/>
      <c r="B14" s="22" t="s">
        <v>19</v>
      </c>
      <c r="C14" s="23"/>
      <c r="D14" s="33">
        <v>5048472</v>
      </c>
      <c r="E14" s="24"/>
    </row>
    <row r="15" spans="1:5" ht="18" customHeight="1">
      <c r="A15" s="21"/>
      <c r="B15" s="22" t="s">
        <v>20</v>
      </c>
      <c r="C15" s="23"/>
      <c r="D15" s="33"/>
      <c r="E15" s="33"/>
    </row>
    <row r="16" spans="1:5" ht="18" customHeight="1">
      <c r="A16" s="21"/>
      <c r="B16" s="22" t="s">
        <v>21</v>
      </c>
      <c r="C16" s="23"/>
      <c r="D16" s="33"/>
      <c r="E16" s="33"/>
    </row>
    <row r="17" spans="1:5" ht="18" customHeight="1">
      <c r="A17" s="21"/>
      <c r="B17" s="22" t="s">
        <v>22</v>
      </c>
      <c r="C17" s="23"/>
      <c r="D17" s="33"/>
      <c r="E17" s="24"/>
    </row>
    <row r="18" spans="1:5" ht="18" customHeight="1">
      <c r="A18" s="21" t="s">
        <v>23</v>
      </c>
      <c r="B18" s="22" t="s">
        <v>24</v>
      </c>
      <c r="C18" s="23"/>
      <c r="D18" s="33"/>
      <c r="E18" s="24"/>
    </row>
    <row r="19" spans="1:5" ht="18" customHeight="1">
      <c r="A19" s="21"/>
      <c r="B19" s="34" t="s">
        <v>25</v>
      </c>
      <c r="C19" s="23"/>
      <c r="D19" s="33"/>
      <c r="E19" s="24"/>
    </row>
    <row r="20" spans="1:5" ht="18" customHeight="1">
      <c r="A20" s="21"/>
      <c r="B20" s="30" t="s">
        <v>26</v>
      </c>
      <c r="C20" s="23"/>
      <c r="D20" s="35">
        <f>D21+D27</f>
        <v>27076487</v>
      </c>
      <c r="E20" s="25"/>
    </row>
    <row r="21" spans="1:8" ht="18" customHeight="1">
      <c r="A21" s="21"/>
      <c r="B21" s="36" t="s">
        <v>27</v>
      </c>
      <c r="C21" s="23"/>
      <c r="D21" s="33">
        <v>25317787</v>
      </c>
      <c r="E21" s="24"/>
      <c r="H21" s="37"/>
    </row>
    <row r="22" spans="1:5" ht="18" customHeight="1">
      <c r="A22" s="21"/>
      <c r="B22" s="36" t="s">
        <v>28</v>
      </c>
      <c r="C22" s="23"/>
      <c r="D22" s="33"/>
      <c r="E22" s="24"/>
    </row>
    <row r="23" spans="1:5" ht="18" customHeight="1">
      <c r="A23" s="21"/>
      <c r="B23" s="36" t="s">
        <v>29</v>
      </c>
      <c r="C23" s="23"/>
      <c r="D23" s="33"/>
      <c r="E23" s="24"/>
    </row>
    <row r="24" spans="1:5" ht="18" customHeight="1">
      <c r="A24" s="21"/>
      <c r="B24" s="36" t="s">
        <v>30</v>
      </c>
      <c r="C24" s="23"/>
      <c r="D24" s="33"/>
      <c r="E24" s="33"/>
    </row>
    <row r="25" spans="1:5" ht="18" customHeight="1">
      <c r="A25" s="21"/>
      <c r="B25" s="36" t="s">
        <v>31</v>
      </c>
      <c r="C25" s="23"/>
      <c r="D25" s="33"/>
      <c r="E25" s="24"/>
    </row>
    <row r="26" spans="1:5" ht="18" customHeight="1">
      <c r="A26" s="21"/>
      <c r="B26" s="36" t="s">
        <v>32</v>
      </c>
      <c r="C26" s="23"/>
      <c r="D26" s="33"/>
      <c r="E26" s="24"/>
    </row>
    <row r="27" spans="1:5" ht="18" customHeight="1">
      <c r="A27" s="21"/>
      <c r="B27" s="36" t="s">
        <v>33</v>
      </c>
      <c r="C27" s="23"/>
      <c r="D27" s="33">
        <v>1758700</v>
      </c>
      <c r="E27" s="24"/>
    </row>
    <row r="28" spans="1:5" ht="18" customHeight="1">
      <c r="A28" s="21"/>
      <c r="B28" s="30" t="s">
        <v>34</v>
      </c>
      <c r="C28" s="23"/>
      <c r="D28" s="33"/>
      <c r="E28" s="24"/>
    </row>
    <row r="29" spans="1:5" ht="18" customHeight="1">
      <c r="A29" s="21"/>
      <c r="B29" s="30" t="s">
        <v>35</v>
      </c>
      <c r="C29" s="23"/>
      <c r="D29" s="33"/>
      <c r="E29" s="24"/>
    </row>
    <row r="30" spans="1:5" ht="18" customHeight="1">
      <c r="A30" s="21"/>
      <c r="B30" s="30" t="s">
        <v>36</v>
      </c>
      <c r="C30" s="23"/>
      <c r="D30" s="35">
        <f>SUM(D31)</f>
        <v>3825682</v>
      </c>
      <c r="E30" s="35">
        <f>SUM(E31)</f>
        <v>285915</v>
      </c>
    </row>
    <row r="31" spans="1:5" ht="18" customHeight="1">
      <c r="A31" s="21"/>
      <c r="B31" s="22" t="s">
        <v>37</v>
      </c>
      <c r="C31" s="23"/>
      <c r="D31" s="33">
        <v>3825682</v>
      </c>
      <c r="E31" s="33">
        <v>285915</v>
      </c>
    </row>
    <row r="32" spans="1:5" ht="21" customHeight="1">
      <c r="A32" s="38" t="s">
        <v>38</v>
      </c>
      <c r="B32" s="39" t="s">
        <v>39</v>
      </c>
      <c r="C32" s="23"/>
      <c r="D32" s="31">
        <f>SUM(D36+D33)</f>
        <v>0</v>
      </c>
      <c r="E32" s="31">
        <f>SUM(E36+E33)</f>
        <v>0</v>
      </c>
    </row>
    <row r="33" spans="1:5" ht="18" customHeight="1">
      <c r="A33" s="21"/>
      <c r="B33" s="40" t="s">
        <v>40</v>
      </c>
      <c r="C33" s="23"/>
      <c r="D33" s="33"/>
      <c r="E33" s="24"/>
    </row>
    <row r="34" spans="1:5" ht="16.5" customHeight="1">
      <c r="A34" s="21"/>
      <c r="B34" s="22" t="s">
        <v>41</v>
      </c>
      <c r="C34" s="23"/>
      <c r="D34" s="33"/>
      <c r="E34" s="24"/>
    </row>
    <row r="35" spans="1:5" ht="15" customHeight="1">
      <c r="A35" s="21"/>
      <c r="B35" s="22" t="s">
        <v>25</v>
      </c>
      <c r="C35" s="23"/>
      <c r="D35" s="33"/>
      <c r="E35" s="24"/>
    </row>
    <row r="36" spans="1:7" ht="18" customHeight="1">
      <c r="A36" s="21"/>
      <c r="B36" s="40" t="s">
        <v>42</v>
      </c>
      <c r="C36" s="23"/>
      <c r="D36" s="31"/>
      <c r="E36" s="31"/>
      <c r="G36" s="27"/>
    </row>
    <row r="37" spans="1:5" ht="18" customHeight="1">
      <c r="A37" s="21"/>
      <c r="B37" s="22" t="s">
        <v>43</v>
      </c>
      <c r="C37" s="23"/>
      <c r="D37" s="33"/>
      <c r="E37" s="33"/>
    </row>
    <row r="38" spans="1:5" ht="18" customHeight="1">
      <c r="A38" s="21"/>
      <c r="B38" s="22" t="s">
        <v>44</v>
      </c>
      <c r="C38" s="23"/>
      <c r="D38" s="24"/>
      <c r="E38" s="24"/>
    </row>
    <row r="39" spans="1:5" ht="18" customHeight="1">
      <c r="A39" s="21"/>
      <c r="B39" s="22" t="s">
        <v>45</v>
      </c>
      <c r="C39" s="23"/>
      <c r="D39" s="33"/>
      <c r="E39" s="24"/>
    </row>
    <row r="40" spans="1:5" ht="18" customHeight="1">
      <c r="A40" s="21"/>
      <c r="B40" s="22" t="s">
        <v>46</v>
      </c>
      <c r="C40" s="23"/>
      <c r="D40" s="33"/>
      <c r="E40" s="24"/>
    </row>
    <row r="41" spans="1:5" ht="18" customHeight="1">
      <c r="A41" s="21"/>
      <c r="B41" s="40" t="s">
        <v>47</v>
      </c>
      <c r="C41" s="23"/>
      <c r="D41" s="33"/>
      <c r="E41" s="24"/>
    </row>
    <row r="42" spans="1:5" ht="18" customHeight="1">
      <c r="A42" s="21"/>
      <c r="B42" s="40" t="s">
        <v>48</v>
      </c>
      <c r="C42" s="23"/>
      <c r="D42" s="33"/>
      <c r="E42" s="24"/>
    </row>
    <row r="43" spans="1:5" ht="18" customHeight="1">
      <c r="A43" s="21"/>
      <c r="B43" s="40" t="s">
        <v>49</v>
      </c>
      <c r="C43" s="23"/>
      <c r="D43" s="33"/>
      <c r="E43" s="24"/>
    </row>
    <row r="44" spans="1:5" ht="18" customHeight="1">
      <c r="A44" s="21"/>
      <c r="B44" s="40" t="s">
        <v>50</v>
      </c>
      <c r="C44" s="23"/>
      <c r="D44" s="33"/>
      <c r="E44" s="24"/>
    </row>
    <row r="45" spans="1:5" ht="18" customHeight="1" thickBot="1">
      <c r="A45" s="41"/>
      <c r="B45" s="42" t="s">
        <v>51</v>
      </c>
      <c r="C45" s="43"/>
      <c r="D45" s="44"/>
      <c r="E45" s="45"/>
    </row>
    <row r="46" spans="1:5" ht="24" customHeight="1" thickBot="1">
      <c r="A46" s="46"/>
      <c r="B46" s="47" t="s">
        <v>52</v>
      </c>
      <c r="C46" s="15"/>
      <c r="D46" s="16">
        <f>SUM(D32+D5)</f>
        <v>37202950</v>
      </c>
      <c r="E46" s="16">
        <f>SUM(E32+E5)</f>
        <v>450000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mergeCells count="1">
    <mergeCell ref="B1:E1"/>
  </mergeCells>
  <printOptions/>
  <pageMargins left="0.84" right="0.3" top="0.3" bottom="0.32" header="0.25" footer="0.2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D13" sqref="D13"/>
    </sheetView>
  </sheetViews>
  <sheetFormatPr defaultColWidth="9.140625" defaultRowHeight="12.75"/>
  <cols>
    <col min="3" max="3" width="38.57421875" style="0" customWidth="1"/>
    <col min="4" max="4" width="13.28125" style="0" customWidth="1"/>
    <col min="5" max="5" width="15.28125" style="0" customWidth="1"/>
  </cols>
  <sheetData>
    <row r="1" spans="1:6" ht="15.75">
      <c r="A1" s="1" t="s">
        <v>0</v>
      </c>
      <c r="B1" s="1"/>
      <c r="C1" s="1"/>
      <c r="D1" s="1"/>
      <c r="E1" s="1"/>
      <c r="F1" s="131"/>
    </row>
    <row r="2" spans="1:5" ht="19.5" thickBot="1">
      <c r="A2" s="132"/>
      <c r="B2" s="132" t="s">
        <v>121</v>
      </c>
      <c r="C2" s="132"/>
      <c r="D2" s="133"/>
      <c r="E2" s="133"/>
    </row>
    <row r="3" spans="1:5" ht="15">
      <c r="A3" s="134" t="s">
        <v>3</v>
      </c>
      <c r="B3" s="135" t="s">
        <v>122</v>
      </c>
      <c r="C3" s="136"/>
      <c r="D3" s="137" t="s">
        <v>123</v>
      </c>
      <c r="E3" s="137" t="s">
        <v>2</v>
      </c>
    </row>
    <row r="4" spans="1:5" ht="15.75" thickBot="1">
      <c r="A4" s="138"/>
      <c r="B4" s="139"/>
      <c r="C4" s="140" t="s">
        <v>5</v>
      </c>
      <c r="D4" s="141" t="s">
        <v>6</v>
      </c>
      <c r="E4" s="141" t="s">
        <v>7</v>
      </c>
    </row>
    <row r="5" spans="1:5" ht="16.5" thickBot="1">
      <c r="A5" s="142" t="s">
        <v>8</v>
      </c>
      <c r="B5" s="143" t="s">
        <v>124</v>
      </c>
      <c r="C5" s="144"/>
      <c r="D5" s="16">
        <f>SUM(D6+D7+D11+D23+D24)</f>
        <v>5240722</v>
      </c>
      <c r="E5" s="16">
        <f>SUM(E6+E7+E11+E23+E24)</f>
        <v>0</v>
      </c>
    </row>
    <row r="6" spans="1:5" ht="15.75">
      <c r="A6" s="145"/>
      <c r="B6" s="146" t="s">
        <v>125</v>
      </c>
      <c r="C6" s="147"/>
      <c r="D6" s="148"/>
      <c r="E6" s="148"/>
    </row>
    <row r="7" spans="1:5" ht="15.75">
      <c r="A7" s="149"/>
      <c r="B7" s="40" t="s">
        <v>126</v>
      </c>
      <c r="C7" s="22"/>
      <c r="D7" s="25"/>
      <c r="E7" s="25"/>
    </row>
    <row r="8" spans="1:5" ht="15">
      <c r="A8" s="149"/>
      <c r="B8" s="22" t="s">
        <v>127</v>
      </c>
      <c r="C8" s="22"/>
      <c r="D8" s="25"/>
      <c r="E8" s="25"/>
    </row>
    <row r="9" spans="1:5" ht="15">
      <c r="A9" s="149"/>
      <c r="B9" s="22" t="s">
        <v>128</v>
      </c>
      <c r="C9" s="22"/>
      <c r="D9" s="25"/>
      <c r="E9" s="25"/>
    </row>
    <row r="10" spans="1:5" ht="15">
      <c r="A10" s="149"/>
      <c r="B10" s="22" t="s">
        <v>129</v>
      </c>
      <c r="C10" s="22"/>
      <c r="D10" s="25"/>
      <c r="E10" s="25"/>
    </row>
    <row r="11" spans="1:5" ht="15.75">
      <c r="A11" s="149"/>
      <c r="B11" s="40" t="s">
        <v>130</v>
      </c>
      <c r="C11" s="22"/>
      <c r="D11" s="31">
        <f>SUM(D12:D21)</f>
        <v>5240722</v>
      </c>
      <c r="E11" s="31">
        <f>SUM(E12:E21)</f>
        <v>0</v>
      </c>
    </row>
    <row r="12" spans="1:5" ht="15">
      <c r="A12" s="149"/>
      <c r="B12" s="22" t="s">
        <v>131</v>
      </c>
      <c r="C12" s="22"/>
      <c r="D12" s="25"/>
      <c r="E12" s="25"/>
    </row>
    <row r="13" spans="1:5" ht="15">
      <c r="A13" s="149"/>
      <c r="B13" s="22" t="s">
        <v>132</v>
      </c>
      <c r="C13" s="22"/>
      <c r="D13" s="25">
        <v>331000</v>
      </c>
      <c r="E13" s="25"/>
    </row>
    <row r="14" spans="1:5" ht="15">
      <c r="A14" s="149"/>
      <c r="B14" s="22" t="s">
        <v>133</v>
      </c>
      <c r="C14" s="22"/>
      <c r="D14" s="25">
        <v>9765</v>
      </c>
      <c r="E14" s="25"/>
    </row>
    <row r="15" spans="1:5" ht="15">
      <c r="A15" s="149"/>
      <c r="B15" s="22" t="s">
        <v>134</v>
      </c>
      <c r="C15" s="22"/>
      <c r="D15" s="25"/>
      <c r="E15" s="25"/>
    </row>
    <row r="16" spans="1:5" ht="15">
      <c r="A16" s="149"/>
      <c r="B16" s="22" t="s">
        <v>135</v>
      </c>
      <c r="C16" s="22"/>
      <c r="D16" s="25">
        <v>4896457</v>
      </c>
      <c r="E16" s="25"/>
    </row>
    <row r="17" spans="1:5" ht="15">
      <c r="A17" s="149"/>
      <c r="B17" s="22" t="s">
        <v>136</v>
      </c>
      <c r="C17" s="22"/>
      <c r="D17" s="22"/>
      <c r="E17" s="25"/>
    </row>
    <row r="18" spans="1:5" ht="15">
      <c r="A18" s="149"/>
      <c r="B18" s="22" t="s">
        <v>137</v>
      </c>
      <c r="C18" s="22"/>
      <c r="D18" s="22">
        <v>3500</v>
      </c>
      <c r="E18" s="25"/>
    </row>
    <row r="19" spans="1:5" ht="15.75">
      <c r="A19" s="149"/>
      <c r="B19" s="22" t="s">
        <v>138</v>
      </c>
      <c r="C19" s="22"/>
      <c r="D19" s="35"/>
      <c r="E19" s="25"/>
    </row>
    <row r="20" spans="1:5" ht="15">
      <c r="A20" s="21"/>
      <c r="B20" s="150" t="s">
        <v>139</v>
      </c>
      <c r="C20" s="23"/>
      <c r="D20" s="25"/>
      <c r="E20" s="25"/>
    </row>
    <row r="21" spans="1:5" ht="15">
      <c r="A21" s="21"/>
      <c r="B21" s="36" t="s">
        <v>140</v>
      </c>
      <c r="C21" s="36"/>
      <c r="D21" s="36"/>
      <c r="E21" s="33"/>
    </row>
    <row r="22" spans="1:5" ht="15">
      <c r="A22" s="21"/>
      <c r="B22" s="36" t="s">
        <v>25</v>
      </c>
      <c r="C22" s="36"/>
      <c r="D22" s="66"/>
      <c r="E22" s="66"/>
    </row>
    <row r="23" spans="1:5" ht="15.75">
      <c r="A23" s="151"/>
      <c r="B23" s="30" t="s">
        <v>141</v>
      </c>
      <c r="C23" s="36"/>
      <c r="D23" s="33"/>
      <c r="E23" s="33"/>
    </row>
    <row r="24" spans="1:5" ht="15.75">
      <c r="A24" s="151"/>
      <c r="B24" s="30" t="s">
        <v>142</v>
      </c>
      <c r="C24" s="36"/>
      <c r="D24" s="33"/>
      <c r="E24" s="33"/>
    </row>
    <row r="25" spans="1:5" ht="15.75">
      <c r="A25" s="152" t="s">
        <v>38</v>
      </c>
      <c r="B25" s="153" t="s">
        <v>143</v>
      </c>
      <c r="C25" s="36"/>
      <c r="D25" s="154">
        <f>SUM(D26+D30+D32+D33)</f>
        <v>31862228</v>
      </c>
      <c r="E25" s="154">
        <f>SUM(E26+E30+E32+E33)</f>
        <v>350000</v>
      </c>
    </row>
    <row r="26" spans="1:5" ht="15.75">
      <c r="A26" s="155"/>
      <c r="B26" s="30" t="s">
        <v>144</v>
      </c>
      <c r="C26" s="36"/>
      <c r="D26" s="24">
        <f>D27+D29</f>
        <v>31862228</v>
      </c>
      <c r="E26" s="24">
        <f>E27+E29</f>
        <v>350000</v>
      </c>
    </row>
    <row r="27" spans="1:5" ht="15">
      <c r="A27" s="155"/>
      <c r="B27" s="36" t="s">
        <v>145</v>
      </c>
      <c r="C27" s="36"/>
      <c r="D27" s="24">
        <v>31512228</v>
      </c>
      <c r="E27" s="24"/>
    </row>
    <row r="28" spans="1:5" ht="15">
      <c r="A28" s="155"/>
      <c r="B28" s="36" t="s">
        <v>146</v>
      </c>
      <c r="C28" s="36"/>
      <c r="D28" s="33"/>
      <c r="E28" s="33"/>
    </row>
    <row r="29" spans="1:5" ht="15">
      <c r="A29" s="155"/>
      <c r="B29" s="36" t="s">
        <v>147</v>
      </c>
      <c r="C29" s="36"/>
      <c r="D29" s="33">
        <v>350000</v>
      </c>
      <c r="E29" s="33">
        <v>350000</v>
      </c>
    </row>
    <row r="30" spans="1:5" ht="15.75">
      <c r="A30" s="155"/>
      <c r="B30" s="30" t="s">
        <v>148</v>
      </c>
      <c r="C30" s="36"/>
      <c r="D30" s="33"/>
      <c r="E30" s="33"/>
    </row>
    <row r="31" spans="1:5" ht="15">
      <c r="A31" s="155"/>
      <c r="B31" s="28" t="s">
        <v>149</v>
      </c>
      <c r="C31" s="23"/>
      <c r="D31" s="25"/>
      <c r="E31" s="25"/>
    </row>
    <row r="32" spans="1:5" ht="15.75">
      <c r="A32" s="155"/>
      <c r="B32" s="30" t="s">
        <v>150</v>
      </c>
      <c r="C32" s="23"/>
      <c r="D32" s="23"/>
      <c r="E32" s="25"/>
    </row>
    <row r="33" spans="1:5" ht="15.75">
      <c r="A33" s="155"/>
      <c r="B33" s="30" t="s">
        <v>151</v>
      </c>
      <c r="C33" s="23"/>
      <c r="D33" s="25"/>
      <c r="E33" s="25"/>
    </row>
    <row r="34" spans="1:5" ht="15.75">
      <c r="A34" s="155"/>
      <c r="B34" s="30" t="s">
        <v>152</v>
      </c>
      <c r="C34" s="23"/>
      <c r="D34" s="35"/>
      <c r="E34" s="35"/>
    </row>
    <row r="35" spans="1:5" ht="15.75">
      <c r="A35" s="38" t="s">
        <v>153</v>
      </c>
      <c r="B35" s="153" t="s">
        <v>154</v>
      </c>
      <c r="C35" s="36"/>
      <c r="D35" s="154">
        <f>D38+D42+D45+D46</f>
        <v>100000</v>
      </c>
      <c r="E35" s="154">
        <f>E38+E42+E45+E46</f>
        <v>100000</v>
      </c>
    </row>
    <row r="36" spans="1:5" ht="15.75">
      <c r="A36" s="38"/>
      <c r="B36" s="156" t="s">
        <v>155</v>
      </c>
      <c r="C36" s="36"/>
      <c r="D36" s="33"/>
      <c r="E36" s="33"/>
    </row>
    <row r="37" spans="1:5" ht="15.75">
      <c r="A37" s="157"/>
      <c r="B37" s="30" t="s">
        <v>156</v>
      </c>
      <c r="C37" s="36"/>
      <c r="D37" s="33"/>
      <c r="E37" s="33"/>
    </row>
    <row r="38" spans="1:5" ht="15.75">
      <c r="A38" s="157"/>
      <c r="B38" s="30" t="s">
        <v>157</v>
      </c>
      <c r="C38" s="36"/>
      <c r="D38" s="158">
        <v>100000</v>
      </c>
      <c r="E38" s="158">
        <v>100000</v>
      </c>
    </row>
    <row r="39" spans="1:5" ht="15.75">
      <c r="A39" s="157"/>
      <c r="B39" s="30" t="s">
        <v>158</v>
      </c>
      <c r="C39" s="36"/>
      <c r="D39" s="33"/>
      <c r="E39" s="33"/>
    </row>
    <row r="40" spans="1:5" ht="15.75">
      <c r="A40" s="157"/>
      <c r="B40" s="30" t="s">
        <v>159</v>
      </c>
      <c r="C40" s="36"/>
      <c r="D40" s="33"/>
      <c r="E40" s="33"/>
    </row>
    <row r="41" spans="1:5" ht="15.75">
      <c r="A41" s="157"/>
      <c r="B41" s="30" t="s">
        <v>160</v>
      </c>
      <c r="C41" s="36"/>
      <c r="D41" s="24"/>
      <c r="E41" s="24"/>
    </row>
    <row r="42" spans="1:5" ht="15.75">
      <c r="A42" s="157"/>
      <c r="B42" s="30" t="s">
        <v>161</v>
      </c>
      <c r="C42" s="36"/>
      <c r="D42" s="24"/>
      <c r="E42" s="24"/>
    </row>
    <row r="43" spans="1:5" ht="15.75">
      <c r="A43" s="157"/>
      <c r="B43" s="30" t="s">
        <v>162</v>
      </c>
      <c r="C43" s="36"/>
      <c r="D43" s="33"/>
      <c r="E43" s="33"/>
    </row>
    <row r="44" spans="1:5" ht="15.75">
      <c r="A44" s="157"/>
      <c r="B44" s="30" t="s">
        <v>163</v>
      </c>
      <c r="C44" s="36"/>
      <c r="D44" s="33"/>
      <c r="E44" s="33"/>
    </row>
    <row r="45" spans="1:5" ht="15.75">
      <c r="A45" s="157"/>
      <c r="B45" s="30" t="s">
        <v>164</v>
      </c>
      <c r="C45" s="36"/>
      <c r="D45" s="33"/>
      <c r="E45" s="33"/>
    </row>
    <row r="46" spans="1:5" ht="16.5" thickBot="1">
      <c r="A46" s="159"/>
      <c r="B46" s="160" t="s">
        <v>165</v>
      </c>
      <c r="C46" s="161"/>
      <c r="D46" s="162"/>
      <c r="E46" s="162"/>
    </row>
    <row r="47" spans="1:5" ht="18.75" thickBot="1">
      <c r="A47" s="163"/>
      <c r="B47" s="164" t="s">
        <v>166</v>
      </c>
      <c r="C47" s="165"/>
      <c r="D47" s="166">
        <f>SUM(D35+D25+D5)</f>
        <v>37202950</v>
      </c>
      <c r="E47" s="166">
        <f>SUM(E35+E25+E5)</f>
        <v>450000</v>
      </c>
    </row>
  </sheetData>
  <mergeCells count="3">
    <mergeCell ref="A3:A4"/>
    <mergeCell ref="B3:B4"/>
    <mergeCell ref="A1:E1"/>
  </mergeCells>
  <printOptions/>
  <pageMargins left="0.75" right="0.75" top="0.54" bottom="0.74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5">
      <selection activeCell="B42" sqref="B42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6.00390625" style="27" hidden="1" customWidth="1"/>
    <col min="4" max="4" width="21.421875" style="27" customWidth="1"/>
    <col min="5" max="5" width="21.57421875" style="27" customWidth="1"/>
  </cols>
  <sheetData>
    <row r="1" spans="1:3" ht="21.75" customHeight="1">
      <c r="A1" t="s">
        <v>54</v>
      </c>
      <c r="B1" s="48" t="s">
        <v>55</v>
      </c>
      <c r="C1" s="49"/>
    </row>
    <row r="2" spans="2:3" ht="13.5" customHeight="1">
      <c r="B2" s="50"/>
      <c r="C2" s="49"/>
    </row>
    <row r="3" spans="2:3" ht="21" customHeight="1">
      <c r="B3" s="50" t="s">
        <v>56</v>
      </c>
      <c r="C3" s="49"/>
    </row>
    <row r="4" ht="10.5" customHeight="1" thickBot="1"/>
    <row r="5" spans="1:5" ht="21.75" customHeight="1">
      <c r="A5" s="51" t="s">
        <v>3</v>
      </c>
      <c r="B5" s="52" t="s">
        <v>57</v>
      </c>
      <c r="C5" s="53" t="s">
        <v>58</v>
      </c>
      <c r="D5" s="53" t="s">
        <v>58</v>
      </c>
      <c r="E5" s="54" t="s">
        <v>59</v>
      </c>
    </row>
    <row r="6" spans="1:5" ht="16.5" customHeight="1" thickBot="1">
      <c r="A6" s="55"/>
      <c r="B6" s="56"/>
      <c r="C6" s="57"/>
      <c r="D6" s="57" t="s">
        <v>60</v>
      </c>
      <c r="E6" s="58" t="s">
        <v>7</v>
      </c>
    </row>
    <row r="7" spans="1:5" ht="29.25" customHeight="1">
      <c r="A7" s="59">
        <v>1</v>
      </c>
      <c r="B7" s="60" t="s">
        <v>61</v>
      </c>
      <c r="C7" s="61"/>
      <c r="D7" s="62"/>
      <c r="E7" s="63"/>
    </row>
    <row r="8" spans="1:5" ht="29.25" customHeight="1">
      <c r="A8" s="64">
        <v>2</v>
      </c>
      <c r="B8" s="65" t="s">
        <v>62</v>
      </c>
      <c r="C8" s="66"/>
      <c r="D8" s="66"/>
      <c r="E8" s="67"/>
    </row>
    <row r="9" spans="1:5" ht="33.75" customHeight="1">
      <c r="A9" s="68"/>
      <c r="B9" s="69" t="s">
        <v>63</v>
      </c>
      <c r="C9" s="33">
        <f>SUM(C7:C8)</f>
        <v>0</v>
      </c>
      <c r="D9" s="35"/>
      <c r="E9" s="35"/>
    </row>
    <row r="10" spans="1:5" ht="29.25" customHeight="1">
      <c r="A10" s="70">
        <v>3</v>
      </c>
      <c r="B10" s="71" t="s">
        <v>64</v>
      </c>
      <c r="C10" s="33"/>
      <c r="D10" s="33"/>
      <c r="E10" s="24"/>
    </row>
    <row r="11" spans="1:5" ht="29.25" customHeight="1">
      <c r="A11" s="72">
        <v>4</v>
      </c>
      <c r="B11" s="73" t="s">
        <v>65</v>
      </c>
      <c r="C11" s="44"/>
      <c r="D11" s="44"/>
      <c r="E11" s="45"/>
    </row>
    <row r="12" spans="1:5" ht="29.25" customHeight="1">
      <c r="A12" s="70">
        <v>5</v>
      </c>
      <c r="B12" s="36" t="s">
        <v>66</v>
      </c>
      <c r="C12" s="33"/>
      <c r="D12" s="33"/>
      <c r="E12" s="24"/>
    </row>
    <row r="13" spans="1:5" ht="29.25" customHeight="1">
      <c r="A13" s="70">
        <v>6</v>
      </c>
      <c r="B13" s="36" t="s">
        <v>67</v>
      </c>
      <c r="C13" s="33">
        <f>SUM(C14:C15)</f>
        <v>0</v>
      </c>
      <c r="D13" s="33"/>
      <c r="E13" s="33"/>
    </row>
    <row r="14" spans="1:5" ht="29.25" customHeight="1">
      <c r="A14" s="70"/>
      <c r="B14" s="36" t="s">
        <v>68</v>
      </c>
      <c r="C14" s="33"/>
      <c r="D14" s="33"/>
      <c r="E14" s="24"/>
    </row>
    <row r="15" spans="1:5" ht="29.25" customHeight="1">
      <c r="A15" s="70"/>
      <c r="B15" s="36" t="s">
        <v>69</v>
      </c>
      <c r="C15" s="33"/>
      <c r="D15" s="33"/>
      <c r="E15" s="24"/>
    </row>
    <row r="16" spans="1:5" ht="29.25" customHeight="1">
      <c r="A16" s="70">
        <v>7</v>
      </c>
      <c r="B16" s="36" t="s">
        <v>70</v>
      </c>
      <c r="C16" s="33"/>
      <c r="D16" s="33"/>
      <c r="E16" s="24"/>
    </row>
    <row r="17" spans="1:5" ht="29.25" customHeight="1">
      <c r="A17" s="70">
        <v>8</v>
      </c>
      <c r="B17" s="36" t="s">
        <v>71</v>
      </c>
      <c r="C17" s="33"/>
      <c r="D17" s="33"/>
      <c r="E17" s="24"/>
    </row>
    <row r="18" spans="1:5" ht="29.25" customHeight="1">
      <c r="A18" s="70"/>
      <c r="B18" s="36" t="s">
        <v>72</v>
      </c>
      <c r="C18" s="33"/>
      <c r="D18" s="33"/>
      <c r="E18" s="74"/>
    </row>
    <row r="19" spans="1:5" ht="33.75" customHeight="1">
      <c r="A19" s="38"/>
      <c r="B19" s="69" t="s">
        <v>73</v>
      </c>
      <c r="C19" s="33">
        <f>SUM(C12+C13+C17)</f>
        <v>0</v>
      </c>
      <c r="D19" s="33"/>
      <c r="E19" s="33"/>
    </row>
    <row r="20" spans="1:5" ht="31.5" customHeight="1">
      <c r="A20" s="75">
        <v>9</v>
      </c>
      <c r="B20" s="76" t="s">
        <v>74</v>
      </c>
      <c r="C20" s="35">
        <f>SUM(C9-C19)</f>
        <v>0</v>
      </c>
      <c r="D20" s="35"/>
      <c r="E20" s="35"/>
    </row>
    <row r="21" spans="1:5" ht="30" customHeight="1">
      <c r="A21" s="70">
        <v>10</v>
      </c>
      <c r="B21" s="36" t="s">
        <v>75</v>
      </c>
      <c r="C21" s="77"/>
      <c r="D21" s="77"/>
      <c r="E21" s="78"/>
    </row>
    <row r="22" spans="1:5" ht="29.25" customHeight="1">
      <c r="A22" s="79">
        <v>11</v>
      </c>
      <c r="B22" s="36" t="s">
        <v>76</v>
      </c>
      <c r="C22" s="77"/>
      <c r="D22" s="77"/>
      <c r="E22" s="24"/>
    </row>
    <row r="23" spans="1:5" ht="29.25" customHeight="1">
      <c r="A23" s="79">
        <v>12</v>
      </c>
      <c r="B23" s="36" t="s">
        <v>77</v>
      </c>
      <c r="C23" s="77"/>
      <c r="D23" s="77"/>
      <c r="E23" s="24"/>
    </row>
    <row r="24" spans="1:5" ht="29.25" customHeight="1">
      <c r="A24" s="80"/>
      <c r="B24" s="81" t="s">
        <v>78</v>
      </c>
      <c r="C24" s="77"/>
      <c r="D24" s="25"/>
      <c r="E24" s="24"/>
    </row>
    <row r="25" spans="1:5" ht="31.5" customHeight="1">
      <c r="A25" s="80"/>
      <c r="B25" s="36" t="s">
        <v>79</v>
      </c>
      <c r="C25" s="77"/>
      <c r="D25" s="25"/>
      <c r="E25" s="24"/>
    </row>
    <row r="26" spans="1:5" ht="29.25" customHeight="1">
      <c r="A26" s="80"/>
      <c r="B26" s="36" t="s">
        <v>80</v>
      </c>
      <c r="C26" s="77"/>
      <c r="D26" s="77"/>
      <c r="E26" s="24"/>
    </row>
    <row r="27" spans="1:5" ht="33.75" customHeight="1">
      <c r="A27" s="82">
        <v>13</v>
      </c>
      <c r="B27" s="83" t="s">
        <v>81</v>
      </c>
      <c r="C27" s="77">
        <f>SUM(C21:C26)</f>
        <v>0</v>
      </c>
      <c r="D27" s="25"/>
      <c r="E27" s="25"/>
    </row>
    <row r="28" spans="1:5" ht="33" customHeight="1">
      <c r="A28" s="82">
        <v>14</v>
      </c>
      <c r="B28" s="83" t="s">
        <v>82</v>
      </c>
      <c r="C28" s="84">
        <f>SUM(C20+C27)</f>
        <v>0</v>
      </c>
      <c r="D28" s="31"/>
      <c r="E28" s="31"/>
    </row>
    <row r="29" spans="1:5" ht="33" customHeight="1">
      <c r="A29" s="82">
        <v>15</v>
      </c>
      <c r="B29" s="85" t="s">
        <v>83</v>
      </c>
      <c r="C29" s="77"/>
      <c r="D29" s="33"/>
      <c r="E29" s="24"/>
    </row>
    <row r="30" spans="1:5" ht="33" customHeight="1">
      <c r="A30" s="82">
        <v>16</v>
      </c>
      <c r="B30" s="83" t="s">
        <v>84</v>
      </c>
      <c r="C30" s="84">
        <f>SUM(C28+C29)</f>
        <v>0</v>
      </c>
      <c r="D30" s="31"/>
      <c r="E30" s="31"/>
    </row>
    <row r="31" spans="1:5" ht="33" customHeight="1">
      <c r="A31" s="82">
        <v>17</v>
      </c>
      <c r="B31" s="30" t="s">
        <v>85</v>
      </c>
      <c r="C31" s="84">
        <f>SUM(C30*10/100)</f>
        <v>0</v>
      </c>
      <c r="D31" s="35"/>
      <c r="E31" s="35"/>
    </row>
    <row r="32" spans="1:5" ht="35.25" customHeight="1" thickBot="1">
      <c r="A32" s="86">
        <v>18</v>
      </c>
      <c r="B32" s="87" t="s">
        <v>86</v>
      </c>
      <c r="C32" s="88">
        <f>SUM(C30-C31-C29)</f>
        <v>0</v>
      </c>
      <c r="D32" s="89">
        <v>0</v>
      </c>
      <c r="E32" s="89">
        <v>0</v>
      </c>
    </row>
    <row r="33" spans="1:5" ht="16.5" customHeight="1">
      <c r="A33" s="90"/>
      <c r="B33" s="37"/>
      <c r="C33" s="91"/>
      <c r="D33" s="91"/>
      <c r="E33" s="91"/>
    </row>
    <row r="34" spans="1:5" ht="16.5" customHeight="1">
      <c r="A34" s="90"/>
      <c r="B34" s="95" t="s">
        <v>90</v>
      </c>
      <c r="C34" s="96"/>
      <c r="D34" s="96"/>
      <c r="E34" s="96" t="s">
        <v>87</v>
      </c>
    </row>
    <row r="35" spans="1:5" ht="22.5" customHeight="1">
      <c r="A35" s="90"/>
      <c r="B35" s="97" t="s">
        <v>89</v>
      </c>
      <c r="C35" s="96">
        <v>59616</v>
      </c>
      <c r="D35" s="96"/>
      <c r="E35" s="96" t="s">
        <v>88</v>
      </c>
    </row>
    <row r="36" spans="1:5" ht="16.5" customHeight="1">
      <c r="A36" s="90"/>
      <c r="B36" s="97"/>
      <c r="C36" s="96"/>
      <c r="D36" s="96"/>
      <c r="E36" s="96"/>
    </row>
    <row r="37" spans="1:5" ht="21.75" customHeight="1">
      <c r="A37" s="90"/>
      <c r="B37" s="92"/>
      <c r="C37" s="91"/>
      <c r="D37" s="91"/>
      <c r="E37" s="91"/>
    </row>
    <row r="38" spans="1:5" ht="16.5" customHeight="1">
      <c r="A38" s="93"/>
      <c r="B38" s="93"/>
      <c r="C38" s="91"/>
      <c r="D38" s="91"/>
      <c r="E38" s="91"/>
    </row>
    <row r="39" spans="1:5" ht="16.5" customHeight="1">
      <c r="A39" s="93"/>
      <c r="B39" s="94"/>
      <c r="C39" s="91"/>
      <c r="D39" s="91"/>
      <c r="E39" s="91"/>
    </row>
    <row r="40" spans="1:5" ht="16.5" customHeight="1">
      <c r="A40" s="37"/>
      <c r="B40" s="92"/>
      <c r="C40" s="91"/>
      <c r="D40" s="91"/>
      <c r="E40" s="91"/>
    </row>
    <row r="41" spans="1:5" ht="16.5" customHeight="1">
      <c r="A41" s="37"/>
      <c r="B41" s="92"/>
      <c r="C41" s="91"/>
      <c r="D41" s="91"/>
      <c r="E41" s="91"/>
    </row>
    <row r="42" spans="1:5" ht="16.5" customHeight="1">
      <c r="A42" s="37"/>
      <c r="B42" s="92"/>
      <c r="C42" s="91"/>
      <c r="D42" s="91"/>
      <c r="E42" s="91"/>
    </row>
    <row r="43" spans="1:5" ht="16.5" customHeight="1">
      <c r="A43" s="37"/>
      <c r="B43" s="92"/>
      <c r="C43" s="91"/>
      <c r="D43" s="91"/>
      <c r="E43" s="91"/>
    </row>
    <row r="44" spans="1:5" ht="16.5" customHeight="1">
      <c r="A44" s="37"/>
      <c r="B44" s="92"/>
      <c r="C44" s="91"/>
      <c r="D44" s="91"/>
      <c r="E44" s="91"/>
    </row>
    <row r="45" spans="1:5" ht="16.5" customHeight="1">
      <c r="A45" s="37"/>
      <c r="B45" s="92"/>
      <c r="C45" s="91"/>
      <c r="D45" s="91"/>
      <c r="E45" s="91"/>
    </row>
    <row r="46" spans="1:5" ht="16.5" customHeight="1">
      <c r="A46" s="37"/>
      <c r="B46" s="92"/>
      <c r="C46" s="91"/>
      <c r="D46" s="91"/>
      <c r="E46" s="91"/>
    </row>
    <row r="47" spans="1:5" ht="16.5" customHeight="1">
      <c r="A47" s="37"/>
      <c r="B47" s="92"/>
      <c r="C47" s="91"/>
      <c r="D47" s="91"/>
      <c r="E47" s="91"/>
    </row>
    <row r="48" spans="1:5" ht="27.75" customHeight="1">
      <c r="A48" s="37"/>
      <c r="B48" s="92"/>
      <c r="C48" s="91"/>
      <c r="D48" s="91"/>
      <c r="E48" s="91"/>
    </row>
    <row r="49" spans="1:5" ht="14.25" customHeight="1">
      <c r="A49" s="37"/>
      <c r="B49" s="92"/>
      <c r="C49" s="91"/>
      <c r="D49" s="91"/>
      <c r="E49" s="91"/>
    </row>
    <row r="50" spans="1:5" ht="14.25" customHeight="1">
      <c r="A50" s="37"/>
      <c r="B50" s="93"/>
      <c r="C50" s="91"/>
      <c r="D50" s="91"/>
      <c r="E50" s="91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mergeCells count="2">
    <mergeCell ref="A5:A6"/>
    <mergeCell ref="B5:B6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H7" sqref="H7"/>
    </sheetView>
  </sheetViews>
  <sheetFormatPr defaultColWidth="9.140625" defaultRowHeight="12.75"/>
  <cols>
    <col min="2" max="2" width="33.421875" style="0" customWidth="1"/>
    <col min="3" max="8" width="14.7109375" style="0" customWidth="1"/>
  </cols>
  <sheetData>
    <row r="1" spans="1:2" ht="17.25">
      <c r="A1" s="167" t="s">
        <v>167</v>
      </c>
      <c r="B1" s="168"/>
    </row>
    <row r="2" spans="1:2" ht="17.25">
      <c r="A2" s="167" t="s">
        <v>94</v>
      </c>
      <c r="B2" s="168"/>
    </row>
    <row r="5" spans="3:8" ht="15.75">
      <c r="C5" s="50" t="s">
        <v>168</v>
      </c>
      <c r="E5" s="50"/>
      <c r="F5" s="50"/>
      <c r="G5" s="50"/>
      <c r="H5" s="50"/>
    </row>
    <row r="7" spans="1:4" ht="12.75">
      <c r="A7" s="32" t="s">
        <v>190</v>
      </c>
      <c r="B7" s="32"/>
      <c r="C7" s="32"/>
      <c r="D7" s="95"/>
    </row>
    <row r="8" ht="13.5" thickBot="1"/>
    <row r="9" spans="1:8" ht="18.75" customHeight="1" thickTop="1">
      <c r="A9" s="169"/>
      <c r="B9" s="170"/>
      <c r="C9" s="171" t="s">
        <v>169</v>
      </c>
      <c r="D9" s="171" t="s">
        <v>170</v>
      </c>
      <c r="E9" s="171" t="s">
        <v>171</v>
      </c>
      <c r="F9" s="171" t="s">
        <v>172</v>
      </c>
      <c r="G9" s="171" t="s">
        <v>173</v>
      </c>
      <c r="H9" s="172" t="s">
        <v>174</v>
      </c>
    </row>
    <row r="10" spans="1:8" ht="18.75" customHeight="1">
      <c r="A10" s="173" t="s">
        <v>8</v>
      </c>
      <c r="B10" s="174" t="s">
        <v>175</v>
      </c>
      <c r="C10" s="175">
        <v>100000</v>
      </c>
      <c r="D10" s="175"/>
      <c r="E10" s="175"/>
      <c r="F10" s="175"/>
      <c r="G10" s="175"/>
      <c r="H10" s="176">
        <v>100000</v>
      </c>
    </row>
    <row r="11" spans="1:8" ht="18.75" customHeight="1">
      <c r="A11" s="177" t="s">
        <v>176</v>
      </c>
      <c r="B11" s="178" t="s">
        <v>177</v>
      </c>
      <c r="C11" s="175"/>
      <c r="D11" s="175"/>
      <c r="E11" s="175"/>
      <c r="F11" s="175"/>
      <c r="G11" s="175"/>
      <c r="H11" s="176"/>
    </row>
    <row r="12" spans="1:8" ht="18.75" customHeight="1">
      <c r="A12" s="177" t="s">
        <v>178</v>
      </c>
      <c r="B12" s="178" t="s">
        <v>179</v>
      </c>
      <c r="C12" s="175"/>
      <c r="D12" s="175"/>
      <c r="E12" s="175"/>
      <c r="F12" s="175"/>
      <c r="G12" s="175"/>
      <c r="H12" s="176"/>
    </row>
    <row r="13" spans="1:8" ht="18.75" customHeight="1">
      <c r="A13" s="177">
        <v>1</v>
      </c>
      <c r="B13" s="178" t="s">
        <v>180</v>
      </c>
      <c r="C13" s="175"/>
      <c r="D13" s="175"/>
      <c r="E13" s="175"/>
      <c r="F13" s="175"/>
      <c r="G13" s="175"/>
      <c r="H13" s="176"/>
    </row>
    <row r="14" spans="1:8" ht="18.75" customHeight="1">
      <c r="A14" s="177">
        <v>2</v>
      </c>
      <c r="B14" s="178" t="s">
        <v>181</v>
      </c>
      <c r="C14" s="175"/>
      <c r="D14" s="175"/>
      <c r="E14" s="175"/>
      <c r="F14" s="175"/>
      <c r="G14" s="175"/>
      <c r="H14" s="176"/>
    </row>
    <row r="15" spans="1:8" ht="18.75" customHeight="1">
      <c r="A15" s="177">
        <v>3</v>
      </c>
      <c r="B15" s="178" t="s">
        <v>182</v>
      </c>
      <c r="C15" s="175"/>
      <c r="D15" s="175"/>
      <c r="E15" s="175"/>
      <c r="F15" s="175"/>
      <c r="G15" s="175"/>
      <c r="H15" s="176"/>
    </row>
    <row r="16" spans="1:8" ht="18.75" customHeight="1">
      <c r="A16" s="177">
        <v>4</v>
      </c>
      <c r="B16" s="178" t="s">
        <v>183</v>
      </c>
      <c r="C16" s="175"/>
      <c r="D16" s="175"/>
      <c r="E16" s="175"/>
      <c r="F16" s="175"/>
      <c r="G16" s="175"/>
      <c r="H16" s="176"/>
    </row>
    <row r="17" spans="1:8" ht="18.75" customHeight="1">
      <c r="A17" s="173" t="s">
        <v>38</v>
      </c>
      <c r="B17" s="174" t="s">
        <v>184</v>
      </c>
      <c r="C17" s="175">
        <v>100000</v>
      </c>
      <c r="D17" s="175"/>
      <c r="E17" s="175"/>
      <c r="F17" s="175"/>
      <c r="G17" s="175"/>
      <c r="H17" s="176">
        <v>100000</v>
      </c>
    </row>
    <row r="18" spans="1:8" ht="18.75" customHeight="1">
      <c r="A18" s="177">
        <v>1</v>
      </c>
      <c r="B18" s="178" t="s">
        <v>180</v>
      </c>
      <c r="C18" s="178"/>
      <c r="D18" s="178"/>
      <c r="E18" s="178"/>
      <c r="F18" s="178"/>
      <c r="G18" s="178"/>
      <c r="H18" s="179"/>
    </row>
    <row r="19" spans="1:8" ht="18.75" customHeight="1">
      <c r="A19" s="177">
        <v>2</v>
      </c>
      <c r="B19" s="178" t="s">
        <v>181</v>
      </c>
      <c r="C19" s="178"/>
      <c r="D19" s="178"/>
      <c r="E19" s="178"/>
      <c r="F19" s="178"/>
      <c r="G19" s="176"/>
      <c r="H19" s="179"/>
    </row>
    <row r="20" spans="1:8" ht="18.75" customHeight="1">
      <c r="A20" s="177">
        <v>3</v>
      </c>
      <c r="B20" s="178" t="s">
        <v>185</v>
      </c>
      <c r="C20" s="178"/>
      <c r="D20" s="178"/>
      <c r="E20" s="178"/>
      <c r="F20" s="178"/>
      <c r="G20" s="178"/>
      <c r="H20" s="179"/>
    </row>
    <row r="21" spans="1:8" ht="18.75" customHeight="1">
      <c r="A21" s="177">
        <v>4</v>
      </c>
      <c r="B21" s="178" t="s">
        <v>186</v>
      </c>
      <c r="C21" s="178"/>
      <c r="D21" s="178"/>
      <c r="E21" s="178"/>
      <c r="F21" s="178"/>
      <c r="G21" s="178"/>
      <c r="H21" s="179"/>
    </row>
    <row r="22" spans="1:8" ht="18.75" customHeight="1" thickBot="1">
      <c r="A22" s="180" t="s">
        <v>153</v>
      </c>
      <c r="B22" s="181" t="s">
        <v>187</v>
      </c>
      <c r="C22" s="182"/>
      <c r="D22" s="182"/>
      <c r="E22" s="182"/>
      <c r="F22" s="182"/>
      <c r="G22" s="182"/>
      <c r="H22" s="183"/>
    </row>
    <row r="23" spans="1:8" ht="13.5" thickTop="1">
      <c r="A23" s="184"/>
      <c r="B23" s="184"/>
      <c r="C23" s="184"/>
      <c r="D23" s="184"/>
      <c r="E23" s="184"/>
      <c r="F23" s="184"/>
      <c r="G23" s="184"/>
      <c r="H23" s="184"/>
    </row>
    <row r="24" spans="1:8" ht="12.75">
      <c r="A24" s="184"/>
      <c r="B24" s="185" t="s">
        <v>90</v>
      </c>
      <c r="C24" s="184"/>
      <c r="D24" s="184"/>
      <c r="E24" s="184"/>
      <c r="F24" s="184"/>
      <c r="G24" s="185" t="s">
        <v>188</v>
      </c>
      <c r="H24" s="184"/>
    </row>
    <row r="25" spans="2:7" ht="12.75">
      <c r="B25" s="186"/>
      <c r="G25" s="32" t="s">
        <v>189</v>
      </c>
    </row>
    <row r="26" ht="12.75">
      <c r="B26" s="32"/>
    </row>
    <row r="27" ht="12.75">
      <c r="B27" s="95"/>
    </row>
    <row r="28" ht="12.75">
      <c r="B28" s="32"/>
    </row>
  </sheetData>
  <printOptions/>
  <pageMargins left="0.16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2011-07-26T08:14:09Z</dcterms:modified>
  <cp:category/>
  <cp:version/>
  <cp:contentType/>
  <cp:contentStatus/>
</cp:coreProperties>
</file>